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ПЭО\План\Раскрытие информации\Раскрытие информации 2026\Приложение 2 (показатели ФХД)\"/>
    </mc:Choice>
  </mc:AlternateContent>
  <bookViews>
    <workbookView xWindow="14505" yWindow="-15" windowWidth="14310" windowHeight="6225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D46" i="2" l="1"/>
  <c r="G71" i="2"/>
  <c r="G55" i="2"/>
  <c r="G47" i="2"/>
  <c r="G36" i="2"/>
  <c r="G31" i="2"/>
  <c r="G22" i="2" s="1"/>
  <c r="G16" i="2"/>
  <c r="G13" i="2" s="1"/>
  <c r="G68" i="2" s="1"/>
  <c r="E16" i="2" l="1"/>
  <c r="F16" i="2"/>
  <c r="D16" i="2"/>
  <c r="D31" i="2"/>
  <c r="E31" i="2"/>
  <c r="F31" i="2"/>
  <c r="E36" i="2"/>
  <c r="F36" i="2"/>
  <c r="D36" i="2"/>
  <c r="D47" i="2"/>
  <c r="E47" i="2"/>
  <c r="F47" i="2"/>
  <c r="D55" i="2"/>
  <c r="E55" i="2"/>
  <c r="F55" i="2"/>
  <c r="D22" i="2" l="1"/>
  <c r="D13" i="2" s="1"/>
  <c r="D68" i="2" s="1"/>
  <c r="F22" i="2"/>
  <c r="F13" i="2" s="1"/>
  <c r="F68" i="2" s="1"/>
  <c r="E22" i="2"/>
  <c r="E13" i="2" s="1"/>
  <c r="E68" i="2" s="1"/>
  <c r="D71" i="2" l="1"/>
  <c r="E71" i="2"/>
  <c r="F71" i="2"/>
</calcChain>
</file>

<file path=xl/sharedStrings.xml><?xml version="1.0" encoding="utf-8"?>
<sst xmlns="http://schemas.openxmlformats.org/spreadsheetml/2006/main" count="194" uniqueCount="135">
  <si>
    <t>Форма 6</t>
  </si>
  <si>
    <t>Информация об основных показателях финансово-хозяйственной деятельности</t>
  </si>
  <si>
    <t>N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</si>
  <si>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</si>
  <si>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</si>
  <si>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</si>
  <si>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</si>
  <si>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</si>
  <si>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тыс. руб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</si>
  <si>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</si>
  <si>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</si>
  <si>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</si>
  <si>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</si>
  <si>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</si>
  <si>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</si>
  <si>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Амортизация основных средств</t>
  </si>
  <si>
    <t>Прочие затраты, в том числе:</t>
  </si>
  <si>
    <t>Арендная плата (лизинг), в том числе.: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</si>
  <si>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</si>
  <si>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</si>
  <si>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</si>
  <si>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</si>
  <si>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</si>
  <si>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</si>
  <si>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</si>
  <si>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</si>
  <si>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</si>
  <si>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</si>
  <si>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</si>
  <si>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</si>
  <si>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</si>
  <si>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</si>
  <si>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</si>
  <si>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</si>
  <si>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</si>
  <si>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</si>
  <si>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</si>
  <si>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</si>
  <si>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</si>
  <si>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</si>
  <si>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</si>
  <si>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</si>
  <si>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</si>
  <si>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</si>
  <si>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</si>
  <si>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</si>
  <si>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</si>
  <si>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</si>
  <si>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</si>
  <si>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</si>
  <si>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</si>
  <si>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</si>
  <si>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</si>
  <si>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</si>
  <si>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</si>
  <si>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</si>
  <si>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</si>
  <si>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</si>
  <si>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</si>
  <si>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</si>
  <si>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</si>
  <si>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</si>
  <si>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</si>
  <si>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</si>
  <si>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</si>
  <si>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</si>
  <si>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</si>
  <si>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</si>
  <si>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</si>
  <si>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</si>
  <si>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</si>
  <si>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</si>
  <si>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</si>
  <si>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</si>
  <si>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</si>
  <si>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</si>
  <si>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</si>
  <si>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</si>
  <si>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</si>
  <si>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</si>
  <si>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</si>
  <si>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</si>
  <si>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</si>
  <si>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</si>
  <si>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</si>
  <si>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</si>
  <si>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</si>
  <si>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</si>
  <si>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</si>
  <si>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</si>
  <si>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</si>
  <si>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</si>
  <si>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</si>
  <si>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</si>
  <si>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</si>
  <si>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</si>
  <si>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</si>
  <si>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1</t>
  </si>
  <si>
    <t>1.1</t>
  </si>
  <si>
    <t>1.2</t>
  </si>
  <si>
    <t>1.3</t>
  </si>
  <si>
    <t>1.3.1</t>
  </si>
  <si>
    <t>1.3.2</t>
  </si>
  <si>
    <t>1.3.3</t>
  </si>
  <si>
    <t>1.3.4</t>
  </si>
  <si>
    <t>1.4</t>
  </si>
  <si>
    <t>1.5</t>
  </si>
  <si>
    <t>1.5.1</t>
  </si>
  <si>
    <t>1.5.2</t>
  </si>
  <si>
    <t>1.5.3</t>
  </si>
  <si>
    <t>1.5.4</t>
  </si>
  <si>
    <t>1.5.5</t>
  </si>
  <si>
    <t>1.5.6</t>
  </si>
  <si>
    <t>3.1</t>
  </si>
  <si>
    <t>3.2</t>
  </si>
  <si>
    <t>3.3</t>
  </si>
  <si>
    <t>3.4</t>
  </si>
  <si>
    <t>3.5</t>
  </si>
  <si>
    <t>4.1</t>
  </si>
  <si>
    <t>4.1.1</t>
  </si>
  <si>
    <t>4.1.2</t>
  </si>
  <si>
    <t>4.1.3</t>
  </si>
  <si>
    <t>4.1.4</t>
  </si>
  <si>
    <t>4.2</t>
  </si>
  <si>
    <t>Приложение №2</t>
  </si>
  <si>
    <t>к приказу ФАС России</t>
  </si>
  <si>
    <t>в сфере оказания услуг по транспортировке газа по газораспределительным сетям</t>
  </si>
  <si>
    <t>на территории Пензенской области</t>
  </si>
  <si>
    <t>70 - 75</t>
  </si>
  <si>
    <t>Всего на 2026 год</t>
  </si>
  <si>
    <t>Всего на 2027 год</t>
  </si>
  <si>
    <t>от 08.12.2022 № 960/22</t>
  </si>
  <si>
    <t xml:space="preserve"> АО "Газпром газораспределение Пенза" на 2026-2029 г.г.</t>
  </si>
  <si>
    <t>Всего на 2028 год</t>
  </si>
  <si>
    <t>Всего на 2029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</si>
</sst>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26282F"/>
      <name val="Times New Roman"/>
      <family val="1"/>
      <charset val="204"/>
    </font>
    <font>
      <b/>
      <sz val="16"/>
      <color rgb="FF26282F"/>
      <name val="Times New Roman"/>
      <family val="1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Border="0">
      <alignment vertical="top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1" fillId="0" borderId="9" xfId="0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tabSelected="1" zoomScale="70" zoomScaleNormal="70" workbookViewId="0">
      <selection sqref="A1:G73"/>
    </sheetView>
  </sheetViews>
  <sheetFormatPr defaultRowHeight="18.75" x14ac:dyDescent="0.3"/>
  <cols>
    <col min="1" max="1" width="13" style="10" bestFit="1" customWidth="1"/>
    <col min="2" max="2" width="61.28515625" style="1" customWidth="1"/>
    <col min="3" max="3" width="15.42578125" style="1" customWidth="1"/>
    <col min="4" max="4" width="17.85546875" style="1" customWidth="1"/>
    <col min="5" max="5" width="18.28515625" style="1" customWidth="1"/>
    <col min="6" max="6" width="18.7109375" style="1" customWidth="1"/>
    <col min="7" max="7" width="17.85546875" style="1" customWidth="1"/>
    <col min="8" max="8" width="14.28515625" style="1" customWidth="1"/>
    <col min="9" max="9" width="18.7109375" style="1" customWidth="1"/>
    <col min="10" max="10" width="4" style="1" customWidth="1"/>
    <col min="11" max="11" width="18.7109375" style="1" customWidth="1"/>
    <col min="12" max="12" width="14" style="1" customWidth="1"/>
    <col min="13" max="13" width="18.7109375" style="1" customWidth="1"/>
    <col min="14" max="14" width="9.140625" style="1"/>
    <col min="15" max="15" width="13" style="1" bestFit="1" customWidth="1"/>
    <col min="16" max="16" width="16.85546875" style="1" customWidth="1"/>
    <col min="17" max="17" width="15.85546875" style="1" customWidth="1"/>
    <col min="18" max="16384" width="9.140625" style="1"/>
  </cols>
  <sheetData>
    <row r="1" spans="1:13" x14ac:dyDescent="0.3">
      <c r="G1" s="15" t="s">
        <v>124</v>
      </c>
      <c r="K1" s="15"/>
      <c r="L1" s="15"/>
    </row>
    <row r="2" spans="1:13" x14ac:dyDescent="0.3">
      <c r="G2" s="15" t="s">
        <v>125</v>
      </c>
      <c r="K2" s="15"/>
      <c r="L2" s="15"/>
    </row>
    <row r="3" spans="1:13" x14ac:dyDescent="0.3">
      <c r="G3" s="15" t="s">
        <v>131</v>
      </c>
      <c r="K3" s="15"/>
      <c r="L3" s="15"/>
    </row>
    <row r="4" spans="1:13" ht="8.25" customHeight="1" x14ac:dyDescent="0.3">
      <c r="G4" s="15"/>
      <c r="K4" s="15"/>
      <c r="L4" s="15"/>
    </row>
    <row r="5" spans="1:13" x14ac:dyDescent="0.3">
      <c r="G5" s="2" t="s">
        <v>0</v>
      </c>
      <c r="K5" s="2"/>
      <c r="L5" s="2"/>
    </row>
    <row r="6" spans="1:13" ht="6.75" customHeight="1" x14ac:dyDescent="0.3">
      <c r="A6" s="11"/>
    </row>
    <row r="7" spans="1:13" ht="20.25" x14ac:dyDescent="0.3">
      <c r="A7" s="27" t="s">
        <v>1</v>
      </c>
      <c r="B7" s="27"/>
      <c r="C7" s="27"/>
      <c r="D7" s="27"/>
      <c r="E7" s="27"/>
      <c r="F7" s="27"/>
      <c r="G7" s="23"/>
      <c r="H7" s="23"/>
      <c r="I7" s="23"/>
      <c r="J7" s="23"/>
      <c r="K7" s="23"/>
      <c r="L7" s="23"/>
      <c r="M7" s="23"/>
    </row>
    <row r="8" spans="1:13" ht="20.25" x14ac:dyDescent="0.3">
      <c r="A8" s="27" t="s">
        <v>132</v>
      </c>
      <c r="B8" s="27"/>
      <c r="C8" s="27"/>
      <c r="D8" s="27"/>
      <c r="E8" s="27"/>
      <c r="F8" s="27"/>
      <c r="G8" s="23"/>
      <c r="H8" s="23"/>
      <c r="I8" s="23"/>
      <c r="J8" s="23"/>
      <c r="K8" s="23"/>
      <c r="L8" s="23"/>
      <c r="M8" s="23"/>
    </row>
    <row r="9" spans="1:13" ht="20.25" x14ac:dyDescent="0.3">
      <c r="A9" s="27" t="s">
        <v>126</v>
      </c>
      <c r="B9" s="27"/>
      <c r="C9" s="27"/>
      <c r="D9" s="27"/>
      <c r="E9" s="27"/>
      <c r="F9" s="27"/>
      <c r="G9" s="23"/>
      <c r="H9" s="23"/>
      <c r="I9" s="23"/>
      <c r="J9" s="23"/>
      <c r="K9" s="23"/>
      <c r="L9" s="23"/>
      <c r="M9" s="23"/>
    </row>
    <row r="10" spans="1:13" ht="19.5" customHeight="1" x14ac:dyDescent="0.3">
      <c r="A10" s="28" t="s">
        <v>127</v>
      </c>
      <c r="B10" s="28"/>
      <c r="C10" s="28"/>
      <c r="D10" s="28"/>
      <c r="E10" s="28"/>
      <c r="F10" s="28"/>
      <c r="G10" s="24"/>
      <c r="H10" s="24"/>
      <c r="I10" s="24"/>
      <c r="J10" s="24"/>
      <c r="K10" s="24"/>
      <c r="L10" s="24"/>
      <c r="M10" s="24"/>
    </row>
    <row r="11" spans="1:13" ht="16.5" customHeight="1" thickBot="1" x14ac:dyDescent="0.35">
      <c r="A11" s="11"/>
    </row>
    <row r="12" spans="1:13" ht="58.5" customHeight="1" thickBot="1" x14ac:dyDescent="0.35">
      <c r="A12" s="12" t="s">
        <v>2</v>
      </c>
      <c r="B12" s="3" t="s">
        <v>3</v>
      </c>
      <c r="C12" s="3" t="s">
        <v>4</v>
      </c>
      <c r="D12" s="4" t="s">
        <v>129</v>
      </c>
      <c r="E12" s="4" t="s">
        <v>130</v>
      </c>
      <c r="F12" s="4" t="s">
        <v>133</v>
      </c>
      <c r="G12" s="4" t="s">
        <v>134</v>
      </c>
    </row>
    <row r="13" spans="1:13" ht="38.25" thickBot="1" x14ac:dyDescent="0.35">
      <c r="A13" s="12" t="s">
        <v>97</v>
      </c>
      <c r="B13" s="5" t="s">
        <v>5</v>
      </c>
      <c r="C13" s="3" t="s">
        <v>6</v>
      </c>
      <c r="D13" s="16">
        <f>D14+D15+D16+D21+D22</f>
        <v>1575941.4944933399</v>
      </c>
      <c r="E13" s="16">
        <f>E14+E15+E16+E21+E22</f>
        <v>1777298.8960298612</v>
      </c>
      <c r="F13" s="16">
        <f>F14+F15+F16+F21+F22</f>
        <v>1939714.2844933402</v>
      </c>
      <c r="G13" s="16">
        <f>G14+G15+G16+G21+G22</f>
        <v>2010497.0744933398</v>
      </c>
    </row>
    <row r="14" spans="1:13" ht="19.5" thickBot="1" x14ac:dyDescent="0.35">
      <c r="A14" s="12" t="s">
        <v>98</v>
      </c>
      <c r="B14" s="5" t="s">
        <v>7</v>
      </c>
      <c r="C14" s="3" t="s">
        <v>8</v>
      </c>
      <c r="D14" s="16">
        <v>867480.61</v>
      </c>
      <c r="E14" s="16">
        <v>1019931.2142203483</v>
      </c>
      <c r="F14" s="16">
        <v>1144674.22</v>
      </c>
      <c r="G14" s="16">
        <v>1199038.8799999999</v>
      </c>
    </row>
    <row r="15" spans="1:13" ht="19.5" thickBot="1" x14ac:dyDescent="0.35">
      <c r="A15" s="12" t="s">
        <v>99</v>
      </c>
      <c r="B15" s="5" t="s">
        <v>9</v>
      </c>
      <c r="C15" s="3" t="s">
        <v>8</v>
      </c>
      <c r="D15" s="16">
        <v>261979.14</v>
      </c>
      <c r="E15" s="16">
        <v>308019.22731617303</v>
      </c>
      <c r="F15" s="16">
        <v>345691.61</v>
      </c>
      <c r="G15" s="16">
        <v>362109.74</v>
      </c>
    </row>
    <row r="16" spans="1:13" ht="19.5" thickBot="1" x14ac:dyDescent="0.35">
      <c r="A16" s="12" t="s">
        <v>100</v>
      </c>
      <c r="B16" s="5" t="s">
        <v>10</v>
      </c>
      <c r="C16" s="3" t="s">
        <v>8</v>
      </c>
      <c r="D16" s="16">
        <f>D17+D18+D19+D20</f>
        <v>165930.06579522003</v>
      </c>
      <c r="E16" s="16">
        <f>E17+E18+E19+E20</f>
        <v>165930.06579522003</v>
      </c>
      <c r="F16" s="16">
        <f>F17+F18+F19+F20</f>
        <v>165930.06579522003</v>
      </c>
      <c r="G16" s="16">
        <f>G17+G18+G19+G20</f>
        <v>165930.06579522003</v>
      </c>
    </row>
    <row r="17" spans="1:7" ht="19.5" thickBot="1" x14ac:dyDescent="0.35">
      <c r="A17" s="12" t="s">
        <v>101</v>
      </c>
      <c r="B17" s="5" t="s">
        <v>11</v>
      </c>
      <c r="C17" s="3" t="s">
        <v>8</v>
      </c>
      <c r="D17" s="16">
        <v>73641.884222339999</v>
      </c>
      <c r="E17" s="16">
        <v>73641.884222339999</v>
      </c>
      <c r="F17" s="16">
        <v>73641.884222339999</v>
      </c>
      <c r="G17" s="16">
        <v>73641.884222339999</v>
      </c>
    </row>
    <row r="18" spans="1:7" ht="19.5" thickBot="1" x14ac:dyDescent="0.35">
      <c r="A18" s="12" t="s">
        <v>102</v>
      </c>
      <c r="B18" s="5" t="s">
        <v>12</v>
      </c>
      <c r="C18" s="3" t="s">
        <v>8</v>
      </c>
      <c r="D18" s="16">
        <v>7253.4512501400004</v>
      </c>
      <c r="E18" s="16">
        <v>7253.4512501400004</v>
      </c>
      <c r="F18" s="16">
        <v>7253.4512501400004</v>
      </c>
      <c r="G18" s="16">
        <v>7253.4512501400004</v>
      </c>
    </row>
    <row r="19" spans="1:7" ht="19.5" thickBot="1" x14ac:dyDescent="0.35">
      <c r="A19" s="12" t="s">
        <v>103</v>
      </c>
      <c r="B19" s="5" t="s">
        <v>13</v>
      </c>
      <c r="C19" s="3" t="s">
        <v>8</v>
      </c>
      <c r="D19" s="16">
        <v>41222.990547300011</v>
      </c>
      <c r="E19" s="16">
        <v>41222.990547300011</v>
      </c>
      <c r="F19" s="16">
        <v>41222.990547300011</v>
      </c>
      <c r="G19" s="16">
        <v>41222.990547300011</v>
      </c>
    </row>
    <row r="20" spans="1:7" ht="19.5" thickBot="1" x14ac:dyDescent="0.35">
      <c r="A20" s="12" t="s">
        <v>104</v>
      </c>
      <c r="B20" s="5" t="s">
        <v>14</v>
      </c>
      <c r="C20" s="3" t="s">
        <v>8</v>
      </c>
      <c r="D20" s="16">
        <v>43811.739775440008</v>
      </c>
      <c r="E20" s="16">
        <v>43811.739775440008</v>
      </c>
      <c r="F20" s="16">
        <v>43811.739775440008</v>
      </c>
      <c r="G20" s="16">
        <v>43811.739775440008</v>
      </c>
    </row>
    <row r="21" spans="1:7" ht="19.5" thickBot="1" x14ac:dyDescent="0.35">
      <c r="A21" s="12" t="s">
        <v>105</v>
      </c>
      <c r="B21" s="5" t="s">
        <v>15</v>
      </c>
      <c r="C21" s="3" t="s">
        <v>8</v>
      </c>
      <c r="D21" s="16">
        <v>152341.89200000002</v>
      </c>
      <c r="E21" s="16">
        <v>152341.89200000002</v>
      </c>
      <c r="F21" s="16">
        <v>152341.89200000002</v>
      </c>
      <c r="G21" s="16">
        <v>152341.89200000002</v>
      </c>
    </row>
    <row r="22" spans="1:7" ht="19.5" thickBot="1" x14ac:dyDescent="0.35">
      <c r="A22" s="12" t="s">
        <v>106</v>
      </c>
      <c r="B22" s="5" t="s">
        <v>16</v>
      </c>
      <c r="C22" s="3" t="s">
        <v>8</v>
      </c>
      <c r="D22" s="16">
        <f>D23+D28+D31+D36+D46+D47</f>
        <v>128209.78669812001</v>
      </c>
      <c r="E22" s="16">
        <f>E23+E28+E31+E36+E46+E47</f>
        <v>131076.49669812003</v>
      </c>
      <c r="F22" s="16">
        <f>F23+F28+F31+F36+F46+F47</f>
        <v>131076.49669812003</v>
      </c>
      <c r="G22" s="16">
        <f>G23+G28+G31+G36+G46+G47</f>
        <v>131076.49669812003</v>
      </c>
    </row>
    <row r="23" spans="1:7" ht="19.5" thickBot="1" x14ac:dyDescent="0.35">
      <c r="A23" s="12" t="s">
        <v>107</v>
      </c>
      <c r="B23" s="5" t="s">
        <v>17</v>
      </c>
      <c r="C23" s="3" t="s">
        <v>8</v>
      </c>
      <c r="D23" s="16">
        <v>55984.04</v>
      </c>
      <c r="E23" s="16">
        <v>55984.04</v>
      </c>
      <c r="F23" s="16">
        <v>55984.04</v>
      </c>
      <c r="G23" s="16">
        <v>55984.04</v>
      </c>
    </row>
    <row r="24" spans="1:7" ht="19.5" thickBot="1" x14ac:dyDescent="0.35">
      <c r="A24" s="12" t="s">
        <v>18</v>
      </c>
      <c r="B24" s="5" t="s">
        <v>19</v>
      </c>
      <c r="C24" s="3" t="s">
        <v>8</v>
      </c>
      <c r="D24" s="16">
        <v>5272.27</v>
      </c>
      <c r="E24" s="16">
        <v>5272.27</v>
      </c>
      <c r="F24" s="16">
        <v>5272.27</v>
      </c>
      <c r="G24" s="16">
        <v>5272.27</v>
      </c>
    </row>
    <row r="25" spans="1:7" ht="38.25" thickBot="1" x14ac:dyDescent="0.35">
      <c r="A25" s="12" t="s">
        <v>20</v>
      </c>
      <c r="B25" s="5" t="s">
        <v>21</v>
      </c>
      <c r="C25" s="3" t="s">
        <v>8</v>
      </c>
      <c r="D25" s="16">
        <v>42024.31</v>
      </c>
      <c r="E25" s="16">
        <v>42024.31</v>
      </c>
      <c r="F25" s="16">
        <v>42024.31</v>
      </c>
      <c r="G25" s="16">
        <v>42024.31</v>
      </c>
    </row>
    <row r="26" spans="1:7" ht="57" thickBot="1" x14ac:dyDescent="0.35">
      <c r="A26" s="12" t="s">
        <v>22</v>
      </c>
      <c r="B26" s="5" t="s">
        <v>23</v>
      </c>
      <c r="C26" s="3" t="s">
        <v>8</v>
      </c>
      <c r="D26" s="16">
        <v>5530.01</v>
      </c>
      <c r="E26" s="16">
        <v>5530.01</v>
      </c>
      <c r="F26" s="16">
        <v>5530.01</v>
      </c>
      <c r="G26" s="16">
        <v>5530.01</v>
      </c>
    </row>
    <row r="27" spans="1:7" ht="19.5" thickBot="1" x14ac:dyDescent="0.35">
      <c r="A27" s="12" t="s">
        <v>24</v>
      </c>
      <c r="B27" s="5" t="s">
        <v>25</v>
      </c>
      <c r="C27" s="3" t="s">
        <v>8</v>
      </c>
      <c r="D27" s="16">
        <v>3157.45</v>
      </c>
      <c r="E27" s="16">
        <v>3157.45</v>
      </c>
      <c r="F27" s="16">
        <v>3157.45</v>
      </c>
      <c r="G27" s="16">
        <v>3157.45</v>
      </c>
    </row>
    <row r="28" spans="1:7" ht="19.5" thickBot="1" x14ac:dyDescent="0.35">
      <c r="A28" s="12" t="s">
        <v>108</v>
      </c>
      <c r="B28" s="5" t="s">
        <v>26</v>
      </c>
      <c r="C28" s="3" t="s">
        <v>8</v>
      </c>
      <c r="D28" s="19">
        <v>1022.33</v>
      </c>
      <c r="E28" s="19">
        <v>1022.33</v>
      </c>
      <c r="F28" s="19">
        <v>1022.33</v>
      </c>
      <c r="G28" s="19">
        <v>1022.33</v>
      </c>
    </row>
    <row r="29" spans="1:7" ht="57" thickBot="1" x14ac:dyDescent="0.35">
      <c r="A29" s="12" t="s">
        <v>27</v>
      </c>
      <c r="B29" s="5" t="s">
        <v>28</v>
      </c>
      <c r="C29" s="3" t="s">
        <v>8</v>
      </c>
      <c r="D29" s="16">
        <v>195.5</v>
      </c>
      <c r="E29" s="16">
        <v>195.5</v>
      </c>
      <c r="F29" s="16">
        <v>195.5</v>
      </c>
      <c r="G29" s="16">
        <v>195.5</v>
      </c>
    </row>
    <row r="30" spans="1:7" ht="19.5" thickBot="1" x14ac:dyDescent="0.35">
      <c r="A30" s="12" t="s">
        <v>29</v>
      </c>
      <c r="B30" s="5" t="s">
        <v>30</v>
      </c>
      <c r="C30" s="3" t="s">
        <v>8</v>
      </c>
      <c r="D30" s="16">
        <v>826.83</v>
      </c>
      <c r="E30" s="16">
        <v>826.83</v>
      </c>
      <c r="F30" s="16">
        <v>826.83</v>
      </c>
      <c r="G30" s="16">
        <v>826.83</v>
      </c>
    </row>
    <row r="31" spans="1:7" ht="19.5" thickBot="1" x14ac:dyDescent="0.35">
      <c r="A31" s="12" t="s">
        <v>109</v>
      </c>
      <c r="B31" s="5" t="s">
        <v>31</v>
      </c>
      <c r="C31" s="3" t="s">
        <v>8</v>
      </c>
      <c r="D31" s="16">
        <f>SUM(D32:D35)</f>
        <v>1272</v>
      </c>
      <c r="E31" s="16">
        <f>SUM(E32:E35)</f>
        <v>1272</v>
      </c>
      <c r="F31" s="16">
        <f>SUM(F32:F35)</f>
        <v>1272</v>
      </c>
      <c r="G31" s="16">
        <f>SUM(G32:G35)</f>
        <v>1272</v>
      </c>
    </row>
    <row r="32" spans="1:7" ht="19.5" thickBot="1" x14ac:dyDescent="0.35">
      <c r="A32" s="12" t="s">
        <v>32</v>
      </c>
      <c r="B32" s="5" t="s">
        <v>33</v>
      </c>
      <c r="C32" s="3" t="s">
        <v>8</v>
      </c>
      <c r="D32" s="16">
        <v>0</v>
      </c>
      <c r="E32" s="16">
        <v>0</v>
      </c>
      <c r="F32" s="16">
        <v>0</v>
      </c>
      <c r="G32" s="16">
        <v>0</v>
      </c>
    </row>
    <row r="33" spans="1:7" ht="19.5" thickBot="1" x14ac:dyDescent="0.35">
      <c r="A33" s="12" t="s">
        <v>34</v>
      </c>
      <c r="B33" s="5" t="s">
        <v>35</v>
      </c>
      <c r="C33" s="3" t="s">
        <v>8</v>
      </c>
      <c r="D33" s="16">
        <v>23.79</v>
      </c>
      <c r="E33" s="16">
        <v>23.79</v>
      </c>
      <c r="F33" s="16">
        <v>23.79</v>
      </c>
      <c r="G33" s="16">
        <v>23.79</v>
      </c>
    </row>
    <row r="34" spans="1:7" ht="19.5" thickBot="1" x14ac:dyDescent="0.35">
      <c r="A34" s="12" t="s">
        <v>36</v>
      </c>
      <c r="B34" s="5" t="s">
        <v>37</v>
      </c>
      <c r="C34" s="3" t="s">
        <v>8</v>
      </c>
      <c r="D34" s="16">
        <v>720.05</v>
      </c>
      <c r="E34" s="16">
        <v>720.05</v>
      </c>
      <c r="F34" s="16">
        <v>720.05</v>
      </c>
      <c r="G34" s="16">
        <v>720.05</v>
      </c>
    </row>
    <row r="35" spans="1:7" ht="19.5" thickBot="1" x14ac:dyDescent="0.35">
      <c r="A35" s="12" t="s">
        <v>38</v>
      </c>
      <c r="B35" s="5" t="s">
        <v>39</v>
      </c>
      <c r="C35" s="3" t="s">
        <v>8</v>
      </c>
      <c r="D35" s="16">
        <v>528.16</v>
      </c>
      <c r="E35" s="16">
        <v>528.16</v>
      </c>
      <c r="F35" s="16">
        <v>528.16</v>
      </c>
      <c r="G35" s="16">
        <v>528.16</v>
      </c>
    </row>
    <row r="36" spans="1:7" ht="19.5" thickBot="1" x14ac:dyDescent="0.35">
      <c r="A36" s="12" t="s">
        <v>110</v>
      </c>
      <c r="B36" s="5" t="s">
        <v>40</v>
      </c>
      <c r="C36" s="3" t="s">
        <v>8</v>
      </c>
      <c r="D36" s="16">
        <f>SUM(D37:D41)</f>
        <v>49347.728286260011</v>
      </c>
      <c r="E36" s="16">
        <f>SUM(E37:E41)</f>
        <v>49347.728286260011</v>
      </c>
      <c r="F36" s="16">
        <f>SUM(F37:F41)</f>
        <v>49347.728286260011</v>
      </c>
      <c r="G36" s="16">
        <f>SUM(G37:G41)</f>
        <v>49347.728286260011</v>
      </c>
    </row>
    <row r="37" spans="1:7" ht="19.5" thickBot="1" x14ac:dyDescent="0.35">
      <c r="A37" s="12" t="s">
        <v>41</v>
      </c>
      <c r="B37" s="5" t="s">
        <v>42</v>
      </c>
      <c r="C37" s="3" t="s">
        <v>8</v>
      </c>
      <c r="D37" s="16">
        <v>3389.4917338800001</v>
      </c>
      <c r="E37" s="16">
        <v>3389.4917338800001</v>
      </c>
      <c r="F37" s="16">
        <v>3389.4917338800001</v>
      </c>
      <c r="G37" s="16">
        <v>3389.4917338800001</v>
      </c>
    </row>
    <row r="38" spans="1:7" ht="19.5" thickBot="1" x14ac:dyDescent="0.35">
      <c r="A38" s="12" t="s">
        <v>43</v>
      </c>
      <c r="B38" s="5" t="s">
        <v>44</v>
      </c>
      <c r="C38" s="3" t="s">
        <v>8</v>
      </c>
      <c r="D38" s="16">
        <v>2766.9415090800003</v>
      </c>
      <c r="E38" s="16">
        <v>2766.9415090800003</v>
      </c>
      <c r="F38" s="16">
        <v>2766.9415090800003</v>
      </c>
      <c r="G38" s="16">
        <v>2766.9415090800003</v>
      </c>
    </row>
    <row r="39" spans="1:7" ht="19.5" thickBot="1" x14ac:dyDescent="0.35">
      <c r="A39" s="12" t="s">
        <v>45</v>
      </c>
      <c r="B39" s="5" t="s">
        <v>46</v>
      </c>
      <c r="C39" s="3" t="s">
        <v>8</v>
      </c>
      <c r="D39" s="16">
        <v>3751.3075708200004</v>
      </c>
      <c r="E39" s="16">
        <v>3751.3075708200004</v>
      </c>
      <c r="F39" s="16">
        <v>3751.3075708200004</v>
      </c>
      <c r="G39" s="16">
        <v>3751.3075708200004</v>
      </c>
    </row>
    <row r="40" spans="1:7" ht="19.5" thickBot="1" x14ac:dyDescent="0.35">
      <c r="A40" s="12" t="s">
        <v>47</v>
      </c>
      <c r="B40" s="5" t="s">
        <v>48</v>
      </c>
      <c r="C40" s="3" t="s">
        <v>8</v>
      </c>
      <c r="D40" s="16">
        <v>1158.25535694</v>
      </c>
      <c r="E40" s="16">
        <v>1158.25535694</v>
      </c>
      <c r="F40" s="16">
        <v>1158.25535694</v>
      </c>
      <c r="G40" s="16">
        <v>1158.25535694</v>
      </c>
    </row>
    <row r="41" spans="1:7" ht="19.5" thickBot="1" x14ac:dyDescent="0.35">
      <c r="A41" s="12" t="s">
        <v>49</v>
      </c>
      <c r="B41" s="5" t="s">
        <v>50</v>
      </c>
      <c r="C41" s="3" t="s">
        <v>8</v>
      </c>
      <c r="D41" s="16">
        <v>38281.732115540006</v>
      </c>
      <c r="E41" s="16">
        <v>38281.732115540006</v>
      </c>
      <c r="F41" s="16">
        <v>38281.732115540006</v>
      </c>
      <c r="G41" s="16">
        <v>38281.732115540006</v>
      </c>
    </row>
    <row r="42" spans="1:7" ht="38.25" thickBot="1" x14ac:dyDescent="0.35">
      <c r="A42" s="12" t="s">
        <v>51</v>
      </c>
      <c r="B42" s="5" t="s">
        <v>52</v>
      </c>
      <c r="C42" s="3" t="s">
        <v>8</v>
      </c>
      <c r="D42" s="16">
        <v>0</v>
      </c>
      <c r="E42" s="16">
        <v>0</v>
      </c>
      <c r="F42" s="16">
        <v>0</v>
      </c>
      <c r="G42" s="16">
        <v>0</v>
      </c>
    </row>
    <row r="43" spans="1:7" ht="75.75" thickBot="1" x14ac:dyDescent="0.35">
      <c r="A43" s="12" t="s">
        <v>53</v>
      </c>
      <c r="B43" s="5" t="s">
        <v>54</v>
      </c>
      <c r="C43" s="3" t="s">
        <v>8</v>
      </c>
      <c r="D43" s="16">
        <v>11640.62</v>
      </c>
      <c r="E43" s="16">
        <v>11640.62</v>
      </c>
      <c r="F43" s="16">
        <v>11640.62</v>
      </c>
      <c r="G43" s="16">
        <v>11640.62</v>
      </c>
    </row>
    <row r="44" spans="1:7" ht="38.25" thickBot="1" x14ac:dyDescent="0.35">
      <c r="A44" s="12" t="s">
        <v>55</v>
      </c>
      <c r="B44" s="5" t="s">
        <v>56</v>
      </c>
      <c r="C44" s="3" t="s">
        <v>8</v>
      </c>
      <c r="D44" s="16">
        <v>9024.4451394600019</v>
      </c>
      <c r="E44" s="16">
        <v>9024.4451394600019</v>
      </c>
      <c r="F44" s="16">
        <v>9024.4451394600019</v>
      </c>
      <c r="G44" s="16">
        <v>9024.4451394600019</v>
      </c>
    </row>
    <row r="45" spans="1:7" ht="19.5" thickBot="1" x14ac:dyDescent="0.35">
      <c r="A45" s="12" t="s">
        <v>57</v>
      </c>
      <c r="B45" s="5" t="s">
        <v>14</v>
      </c>
      <c r="C45" s="3" t="s">
        <v>8</v>
      </c>
      <c r="D45" s="16">
        <v>17616.666976080003</v>
      </c>
      <c r="E45" s="16">
        <v>17616.666976080003</v>
      </c>
      <c r="F45" s="16">
        <v>17616.666976080003</v>
      </c>
      <c r="G45" s="16">
        <v>17616.666976080003</v>
      </c>
    </row>
    <row r="46" spans="1:7" ht="19.5" thickBot="1" x14ac:dyDescent="0.35">
      <c r="A46" s="12" t="s">
        <v>111</v>
      </c>
      <c r="B46" s="5" t="s">
        <v>58</v>
      </c>
      <c r="C46" s="3" t="s">
        <v>8</v>
      </c>
      <c r="D46" s="29">
        <f>5908.44188742-2866.71</f>
        <v>3041.73188742</v>
      </c>
      <c r="E46" s="16">
        <v>5908.441887420001</v>
      </c>
      <c r="F46" s="16">
        <v>5908.441887420001</v>
      </c>
      <c r="G46" s="16">
        <v>5908.441887420001</v>
      </c>
    </row>
    <row r="47" spans="1:7" ht="19.5" thickBot="1" x14ac:dyDescent="0.35">
      <c r="A47" s="12" t="s">
        <v>112</v>
      </c>
      <c r="B47" s="5" t="s">
        <v>59</v>
      </c>
      <c r="C47" s="3" t="s">
        <v>8</v>
      </c>
      <c r="D47" s="16">
        <f>D48+D49+D50+D51+D52+D53</f>
        <v>17541.95652444</v>
      </c>
      <c r="E47" s="16">
        <f>E48+E49+E50+E51+E52+E53</f>
        <v>17541.95652444</v>
      </c>
      <c r="F47" s="16">
        <f>F48+F49+F50+F51+F52+F53</f>
        <v>17541.95652444</v>
      </c>
      <c r="G47" s="16">
        <f>G48+G49+G50+G51+G52+G53</f>
        <v>17541.95652444</v>
      </c>
    </row>
    <row r="48" spans="1:7" ht="19.5" thickBot="1" x14ac:dyDescent="0.35">
      <c r="A48" s="12" t="s">
        <v>60</v>
      </c>
      <c r="B48" s="5" t="s">
        <v>61</v>
      </c>
      <c r="C48" s="3" t="s">
        <v>8</v>
      </c>
      <c r="D48" s="16">
        <v>624.87317340000004</v>
      </c>
      <c r="E48" s="16">
        <v>624.87317340000004</v>
      </c>
      <c r="F48" s="16">
        <v>624.87317340000004</v>
      </c>
      <c r="G48" s="16">
        <v>624.87317340000004</v>
      </c>
    </row>
    <row r="49" spans="1:7" ht="19.5" thickBot="1" x14ac:dyDescent="0.35">
      <c r="A49" s="12" t="s">
        <v>62</v>
      </c>
      <c r="B49" s="5" t="s">
        <v>63</v>
      </c>
      <c r="C49" s="3" t="s">
        <v>8</v>
      </c>
      <c r="D49" s="16">
        <v>9149.8179939000001</v>
      </c>
      <c r="E49" s="16">
        <v>9149.8179939000001</v>
      </c>
      <c r="F49" s="16">
        <v>9149.8179939000001</v>
      </c>
      <c r="G49" s="16">
        <v>9149.8179939000001</v>
      </c>
    </row>
    <row r="50" spans="1:7" ht="19.5" thickBot="1" x14ac:dyDescent="0.35">
      <c r="A50" s="12" t="s">
        <v>64</v>
      </c>
      <c r="B50" s="5" t="s">
        <v>65</v>
      </c>
      <c r="C50" s="3" t="s">
        <v>8</v>
      </c>
      <c r="D50" s="16">
        <v>1426.6444135200002</v>
      </c>
      <c r="E50" s="16">
        <v>1426.6444135200002</v>
      </c>
      <c r="F50" s="16">
        <v>1426.6444135200002</v>
      </c>
      <c r="G50" s="16">
        <v>1426.6444135200002</v>
      </c>
    </row>
    <row r="51" spans="1:7" ht="19.5" thickBot="1" x14ac:dyDescent="0.35">
      <c r="A51" s="12" t="s">
        <v>66</v>
      </c>
      <c r="B51" s="5" t="s">
        <v>67</v>
      </c>
      <c r="C51" s="3" t="s">
        <v>8</v>
      </c>
      <c r="D51" s="16">
        <v>0</v>
      </c>
      <c r="E51" s="16">
        <v>0</v>
      </c>
      <c r="F51" s="16">
        <v>0</v>
      </c>
      <c r="G51" s="16">
        <v>0</v>
      </c>
    </row>
    <row r="52" spans="1:7" ht="38.25" thickBot="1" x14ac:dyDescent="0.35">
      <c r="A52" s="12" t="s">
        <v>68</v>
      </c>
      <c r="B52" s="5" t="s">
        <v>69</v>
      </c>
      <c r="C52" s="3" t="s">
        <v>8</v>
      </c>
      <c r="D52" s="16">
        <v>0</v>
      </c>
      <c r="E52" s="16">
        <v>0</v>
      </c>
      <c r="F52" s="16">
        <v>0</v>
      </c>
      <c r="G52" s="16">
        <v>0</v>
      </c>
    </row>
    <row r="53" spans="1:7" ht="19.5" thickBot="1" x14ac:dyDescent="0.35">
      <c r="A53" s="12" t="s">
        <v>70</v>
      </c>
      <c r="B53" s="5" t="s">
        <v>14</v>
      </c>
      <c r="C53" s="3" t="s">
        <v>8</v>
      </c>
      <c r="D53" s="16">
        <v>6340.6209436199997</v>
      </c>
      <c r="E53" s="16">
        <v>6340.6209436199997</v>
      </c>
      <c r="F53" s="16">
        <v>6340.6209436199997</v>
      </c>
      <c r="G53" s="16">
        <v>6340.6209436199997</v>
      </c>
    </row>
    <row r="54" spans="1:7" ht="19.5" thickBot="1" x14ac:dyDescent="0.35">
      <c r="A54" s="12" t="s">
        <v>71</v>
      </c>
      <c r="B54" s="5" t="s">
        <v>72</v>
      </c>
      <c r="C54" s="3" t="s">
        <v>8</v>
      </c>
      <c r="D54" s="16">
        <v>0</v>
      </c>
      <c r="E54" s="16">
        <v>0</v>
      </c>
      <c r="F54" s="16">
        <v>0</v>
      </c>
      <c r="G54" s="16">
        <v>0</v>
      </c>
    </row>
    <row r="55" spans="1:7" ht="19.5" thickBot="1" x14ac:dyDescent="0.35">
      <c r="A55" s="12" t="s">
        <v>73</v>
      </c>
      <c r="B55" s="5" t="s">
        <v>74</v>
      </c>
      <c r="C55" s="3" t="s">
        <v>8</v>
      </c>
      <c r="D55" s="16">
        <f>SUM(D56:D60)</f>
        <v>7748.8982985056009</v>
      </c>
      <c r="E55" s="16">
        <f>SUM(E56:E60)</f>
        <v>7748.8982985056009</v>
      </c>
      <c r="F55" s="16">
        <f>SUM(F56:F60)</f>
        <v>7748.8982985056009</v>
      </c>
      <c r="G55" s="16">
        <f>SUM(G56:G60)</f>
        <v>7748.8982985056009</v>
      </c>
    </row>
    <row r="56" spans="1:7" ht="19.5" thickBot="1" x14ac:dyDescent="0.35">
      <c r="A56" s="12" t="s">
        <v>113</v>
      </c>
      <c r="B56" s="5" t="s">
        <v>75</v>
      </c>
      <c r="C56" s="3" t="s">
        <v>8</v>
      </c>
      <c r="D56" s="16">
        <v>1321.2599787000004</v>
      </c>
      <c r="E56" s="16">
        <v>1321.2599787000004</v>
      </c>
      <c r="F56" s="16">
        <v>1321.2599787000004</v>
      </c>
      <c r="G56" s="16">
        <v>1321.2599787000004</v>
      </c>
    </row>
    <row r="57" spans="1:7" ht="19.5" thickBot="1" x14ac:dyDescent="0.35">
      <c r="A57" s="12" t="s">
        <v>114</v>
      </c>
      <c r="B57" s="5" t="s">
        <v>76</v>
      </c>
      <c r="C57" s="3" t="s">
        <v>8</v>
      </c>
      <c r="D57" s="16">
        <v>0</v>
      </c>
      <c r="E57" s="16">
        <v>0</v>
      </c>
      <c r="F57" s="16">
        <v>0</v>
      </c>
      <c r="G57" s="16">
        <v>0</v>
      </c>
    </row>
    <row r="58" spans="1:7" ht="38.25" thickBot="1" x14ac:dyDescent="0.35">
      <c r="A58" s="12" t="s">
        <v>115</v>
      </c>
      <c r="B58" s="5" t="s">
        <v>77</v>
      </c>
      <c r="C58" s="3" t="s">
        <v>8</v>
      </c>
      <c r="D58" s="16">
        <v>6280.97</v>
      </c>
      <c r="E58" s="16">
        <v>6280.97</v>
      </c>
      <c r="F58" s="16">
        <v>6280.97</v>
      </c>
      <c r="G58" s="16">
        <v>6280.97</v>
      </c>
    </row>
    <row r="59" spans="1:7" ht="19.5" thickBot="1" x14ac:dyDescent="0.35">
      <c r="A59" s="12" t="s">
        <v>116</v>
      </c>
      <c r="B59" s="5" t="s">
        <v>78</v>
      </c>
      <c r="C59" s="3" t="s">
        <v>8</v>
      </c>
      <c r="D59" s="16">
        <v>0</v>
      </c>
      <c r="E59" s="16">
        <v>0</v>
      </c>
      <c r="F59" s="16">
        <v>0</v>
      </c>
      <c r="G59" s="16">
        <v>0</v>
      </c>
    </row>
    <row r="60" spans="1:7" ht="19.5" thickBot="1" x14ac:dyDescent="0.35">
      <c r="A60" s="13" t="s">
        <v>117</v>
      </c>
      <c r="B60" s="6" t="s">
        <v>79</v>
      </c>
      <c r="C60" s="7" t="s">
        <v>8</v>
      </c>
      <c r="D60" s="16">
        <v>146.66831980560002</v>
      </c>
      <c r="E60" s="16">
        <v>146.66831980560002</v>
      </c>
      <c r="F60" s="16">
        <v>146.66831980560002</v>
      </c>
      <c r="G60" s="16">
        <v>146.66831980560002</v>
      </c>
    </row>
    <row r="61" spans="1:7" ht="19.5" thickBot="1" x14ac:dyDescent="0.35">
      <c r="A61" s="14">
        <v>4</v>
      </c>
      <c r="B61" s="9" t="s">
        <v>80</v>
      </c>
      <c r="C61" s="8" t="s">
        <v>8</v>
      </c>
      <c r="D61" s="16">
        <v>0</v>
      </c>
      <c r="E61" s="16">
        <v>0</v>
      </c>
      <c r="F61" s="16">
        <v>0</v>
      </c>
      <c r="G61" s="16">
        <v>0</v>
      </c>
    </row>
    <row r="62" spans="1:7" ht="19.5" thickBot="1" x14ac:dyDescent="0.35">
      <c r="A62" s="12" t="s">
        <v>118</v>
      </c>
      <c r="B62" s="5" t="s">
        <v>81</v>
      </c>
      <c r="C62" s="3" t="s">
        <v>8</v>
      </c>
      <c r="D62" s="16">
        <v>0</v>
      </c>
      <c r="E62" s="16">
        <v>0</v>
      </c>
      <c r="F62" s="16">
        <v>0</v>
      </c>
      <c r="G62" s="16">
        <v>0</v>
      </c>
    </row>
    <row r="63" spans="1:7" ht="19.5" thickBot="1" x14ac:dyDescent="0.35">
      <c r="A63" s="12" t="s">
        <v>119</v>
      </c>
      <c r="B63" s="5" t="s">
        <v>82</v>
      </c>
      <c r="C63" s="3" t="s">
        <v>8</v>
      </c>
      <c r="D63" s="16">
        <v>0</v>
      </c>
      <c r="E63" s="16">
        <v>0</v>
      </c>
      <c r="F63" s="16">
        <v>0</v>
      </c>
      <c r="G63" s="16">
        <v>0</v>
      </c>
    </row>
    <row r="64" spans="1:7" ht="38.25" thickBot="1" x14ac:dyDescent="0.35">
      <c r="A64" s="12" t="s">
        <v>120</v>
      </c>
      <c r="B64" s="5" t="s">
        <v>83</v>
      </c>
      <c r="C64" s="3" t="s">
        <v>8</v>
      </c>
      <c r="D64" s="16">
        <v>0</v>
      </c>
      <c r="E64" s="16">
        <v>0</v>
      </c>
      <c r="F64" s="16">
        <v>0</v>
      </c>
      <c r="G64" s="16">
        <v>0</v>
      </c>
    </row>
    <row r="65" spans="1:7" ht="19.5" thickBot="1" x14ac:dyDescent="0.35">
      <c r="A65" s="12" t="s">
        <v>121</v>
      </c>
      <c r="B65" s="5" t="s">
        <v>84</v>
      </c>
      <c r="C65" s="3" t="s">
        <v>8</v>
      </c>
      <c r="D65" s="16">
        <v>0</v>
      </c>
      <c r="E65" s="16">
        <v>0</v>
      </c>
      <c r="F65" s="16">
        <v>0</v>
      </c>
      <c r="G65" s="16">
        <v>0</v>
      </c>
    </row>
    <row r="66" spans="1:7" ht="75.75" thickBot="1" x14ac:dyDescent="0.35">
      <c r="A66" s="12" t="s">
        <v>122</v>
      </c>
      <c r="B66" s="5" t="s">
        <v>85</v>
      </c>
      <c r="C66" s="3" t="s">
        <v>8</v>
      </c>
      <c r="D66" s="16">
        <v>0</v>
      </c>
      <c r="E66" s="16">
        <v>0</v>
      </c>
      <c r="F66" s="16">
        <v>0</v>
      </c>
      <c r="G66" s="16">
        <v>0</v>
      </c>
    </row>
    <row r="67" spans="1:7" ht="19.5" thickBot="1" x14ac:dyDescent="0.35">
      <c r="A67" s="12" t="s">
        <v>123</v>
      </c>
      <c r="B67" s="5" t="s">
        <v>86</v>
      </c>
      <c r="C67" s="3" t="s">
        <v>8</v>
      </c>
      <c r="D67" s="16">
        <v>2093.6566666666668</v>
      </c>
      <c r="E67" s="16">
        <v>2093.6566666666668</v>
      </c>
      <c r="F67" s="16">
        <v>2093.6566666666668</v>
      </c>
      <c r="G67" s="16">
        <v>2093.6566666666668</v>
      </c>
    </row>
    <row r="68" spans="1:7" ht="19.5" thickBot="1" x14ac:dyDescent="0.35">
      <c r="A68" s="12">
        <v>5</v>
      </c>
      <c r="B68" s="5" t="s">
        <v>87</v>
      </c>
      <c r="C68" s="3" t="s">
        <v>8</v>
      </c>
      <c r="D68" s="17">
        <f>D13-D54+D55+D62+D67</f>
        <v>1585784.0494585123</v>
      </c>
      <c r="E68" s="17">
        <f>E13-E54+E55+E62+E67</f>
        <v>1787141.4509950336</v>
      </c>
      <c r="F68" s="17">
        <f>F13-F54+F55+F62+F67</f>
        <v>1949556.8394585126</v>
      </c>
      <c r="G68" s="17">
        <f>G13-G54+G55+G62+G67</f>
        <v>2020339.6294585122</v>
      </c>
    </row>
    <row r="69" spans="1:7" ht="33" customHeight="1" thickBot="1" x14ac:dyDescent="0.35">
      <c r="A69" s="21" t="s">
        <v>88</v>
      </c>
      <c r="B69" s="22"/>
      <c r="C69" s="22"/>
      <c r="D69" s="25"/>
      <c r="E69" s="25"/>
      <c r="F69" s="26"/>
      <c r="G69" s="26"/>
    </row>
    <row r="70" spans="1:7" ht="38.25" thickBot="1" x14ac:dyDescent="0.35">
      <c r="A70" s="12">
        <v>1</v>
      </c>
      <c r="B70" s="5" t="s">
        <v>89</v>
      </c>
      <c r="C70" s="3" t="s">
        <v>90</v>
      </c>
      <c r="D70" s="16">
        <v>1450</v>
      </c>
      <c r="E70" s="16">
        <v>1450</v>
      </c>
      <c r="F70" s="16">
        <v>1450</v>
      </c>
      <c r="G70" s="16">
        <v>1450</v>
      </c>
    </row>
    <row r="71" spans="1:7" ht="19.5" thickBot="1" x14ac:dyDescent="0.35">
      <c r="A71" s="12">
        <v>2</v>
      </c>
      <c r="B71" s="5" t="s">
        <v>91</v>
      </c>
      <c r="C71" s="3" t="s">
        <v>92</v>
      </c>
      <c r="D71" s="16">
        <f>5308.15+6616.32</f>
        <v>11924.47</v>
      </c>
      <c r="E71" s="16">
        <f t="shared" ref="E71:G71" si="0">5308.15+6616.32</f>
        <v>11924.47</v>
      </c>
      <c r="F71" s="16">
        <f t="shared" si="0"/>
        <v>11924.47</v>
      </c>
      <c r="G71" s="16">
        <f t="shared" si="0"/>
        <v>11924.47</v>
      </c>
    </row>
    <row r="72" spans="1:7" ht="19.5" thickBot="1" x14ac:dyDescent="0.35">
      <c r="A72" s="12">
        <v>3</v>
      </c>
      <c r="B72" s="5" t="s">
        <v>93</v>
      </c>
      <c r="C72" s="3" t="s">
        <v>94</v>
      </c>
      <c r="D72" s="18">
        <v>192</v>
      </c>
      <c r="E72" s="18">
        <v>192</v>
      </c>
      <c r="F72" s="18">
        <v>192</v>
      </c>
      <c r="G72" s="18">
        <v>192</v>
      </c>
    </row>
    <row r="73" spans="1:7" ht="27.75" customHeight="1" thickBot="1" x14ac:dyDescent="0.35">
      <c r="A73" s="13">
        <v>4</v>
      </c>
      <c r="B73" s="6" t="s">
        <v>95</v>
      </c>
      <c r="C73" s="7" t="s">
        <v>96</v>
      </c>
      <c r="D73" s="20" t="s">
        <v>128</v>
      </c>
      <c r="E73" s="20" t="s">
        <v>128</v>
      </c>
      <c r="F73" s="20" t="s">
        <v>128</v>
      </c>
      <c r="G73" s="20" t="s">
        <v>128</v>
      </c>
    </row>
  </sheetData>
  <mergeCells count="4">
    <mergeCell ref="A7:F7"/>
    <mergeCell ref="A8:F8"/>
    <mergeCell ref="A9:F9"/>
    <mergeCell ref="A10:F10"/>
  </mergeCells>
  <pageMargins left="0.70866141732283472" right="0.70866141732283472" top="0.15748031496062992" bottom="0.19685039370078741" header="0.15748031496062992" footer="0.15748031496062992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Татьяна Николаевна</dc:creator>
  <cp:lastModifiedBy>Николаева Татьяна Николаевна</cp:lastModifiedBy>
  <cp:lastPrinted>2026-06-29T10:54:15Z</cp:lastPrinted>
  <dcterms:created xsi:type="dcterms:W3CDTF">2019-02-04T08:55:03Z</dcterms:created>
  <dcterms:modified xsi:type="dcterms:W3CDTF">2026-06-29T10:55:35Z</dcterms:modified>
</cp:coreProperties>
</file>